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I7" authorId="0">
      <text>
        <r>
          <rPr>
            <sz val="9"/>
            <rFont val="宋体"/>
            <charset val="134"/>
          </rPr>
          <t xml:space="preserve">
1603合约开始，保证金为1.2%</t>
        </r>
      </text>
    </comment>
  </commentList>
</comments>
</file>

<file path=xl/sharedStrings.xml><?xml version="1.0" encoding="utf-8"?>
<sst xmlns="http://schemas.openxmlformats.org/spreadsheetml/2006/main" count="194" uniqueCount="175">
  <si>
    <t>交易所保证金制度</t>
  </si>
  <si>
    <t>交易所</t>
  </si>
  <si>
    <t>品种</t>
  </si>
  <si>
    <t>代码</t>
  </si>
  <si>
    <t>合约单位(吨/手)</t>
  </si>
  <si>
    <t>最小跳动(元/吨)</t>
  </si>
  <si>
    <t>交易所涨跌幅限制</t>
  </si>
  <si>
    <t>交易所保证金</t>
  </si>
  <si>
    <t>D1</t>
  </si>
  <si>
    <t>D2</t>
  </si>
  <si>
    <t>D3</t>
  </si>
  <si>
    <t>正常</t>
  </si>
  <si>
    <t>D1结算起</t>
  </si>
  <si>
    <t>D2结算起</t>
  </si>
  <si>
    <t>D3结算起</t>
  </si>
  <si>
    <t>中国金融期货交易所</t>
  </si>
  <si>
    <t>沪深300股指</t>
  </si>
  <si>
    <t>IF</t>
  </si>
  <si>
    <t>300元/点</t>
  </si>
  <si>
    <t>/</t>
  </si>
  <si>
    <t>上证50股指</t>
  </si>
  <si>
    <t>IH</t>
  </si>
  <si>
    <t>中证500股指</t>
  </si>
  <si>
    <t>IC</t>
  </si>
  <si>
    <t>200元/点</t>
  </si>
  <si>
    <t>5年期国债</t>
  </si>
  <si>
    <t>TF</t>
  </si>
  <si>
    <t>10000元/点</t>
  </si>
  <si>
    <t>2年期国债</t>
  </si>
  <si>
    <t>TS</t>
  </si>
  <si>
    <t>20000元/点</t>
  </si>
  <si>
    <t>10年期国债</t>
  </si>
  <si>
    <t>T</t>
  </si>
  <si>
    <t>上海期货交易所</t>
  </si>
  <si>
    <t>铜</t>
  </si>
  <si>
    <t>CU</t>
  </si>
  <si>
    <t>铝</t>
  </si>
  <si>
    <t>AL</t>
  </si>
  <si>
    <t>镍</t>
  </si>
  <si>
    <t>NI</t>
  </si>
  <si>
    <t>锡</t>
  </si>
  <si>
    <t>SN</t>
  </si>
  <si>
    <t>锌</t>
  </si>
  <si>
    <t>ZN</t>
  </si>
  <si>
    <t>不锈钢</t>
  </si>
  <si>
    <t>SS</t>
  </si>
  <si>
    <t>天然橡胶</t>
  </si>
  <si>
    <t>RU</t>
  </si>
  <si>
    <t>黄金</t>
  </si>
  <si>
    <t>AU</t>
  </si>
  <si>
    <t>1000克/手</t>
  </si>
  <si>
    <t>0.02元/克</t>
  </si>
  <si>
    <t>白银</t>
  </si>
  <si>
    <t>AG</t>
  </si>
  <si>
    <t>15千克/手</t>
  </si>
  <si>
    <t>1元/千克</t>
  </si>
  <si>
    <t>线材</t>
  </si>
  <si>
    <t>WR</t>
  </si>
  <si>
    <t>热轧卷板</t>
  </si>
  <si>
    <t>HC</t>
  </si>
  <si>
    <t>螺纹钢</t>
  </si>
  <si>
    <t>RB</t>
  </si>
  <si>
    <t>铅</t>
  </si>
  <si>
    <t>PB</t>
  </si>
  <si>
    <t>石油沥青</t>
  </si>
  <si>
    <t>BU</t>
  </si>
  <si>
    <t>纸浆</t>
  </si>
  <si>
    <t>sp</t>
  </si>
  <si>
    <t>燃料油</t>
  </si>
  <si>
    <t>FU</t>
  </si>
  <si>
    <t>能源中心</t>
  </si>
  <si>
    <t>中质含硫原油</t>
  </si>
  <si>
    <t>SC</t>
  </si>
  <si>
    <t>1000桶/手</t>
  </si>
  <si>
    <t>低硫燃料油期货</t>
  </si>
  <si>
    <t>LU</t>
  </si>
  <si>
    <t>国际铜</t>
  </si>
  <si>
    <t>BC</t>
  </si>
  <si>
    <t>20号胶</t>
  </si>
  <si>
    <r>
      <rPr>
        <sz val="12"/>
        <color theme="1"/>
        <rFont val="宋体"/>
        <charset val="134"/>
        <scheme val="minor"/>
      </rPr>
      <t>N</t>
    </r>
    <r>
      <rPr>
        <sz val="12"/>
        <color indexed="8"/>
        <rFont val="宋体"/>
        <charset val="134"/>
      </rPr>
      <t>R</t>
    </r>
  </si>
  <si>
    <t>大连商品交易所</t>
  </si>
  <si>
    <t>黄大豆一号</t>
  </si>
  <si>
    <t>a</t>
  </si>
  <si>
    <t>黄大豆二号</t>
  </si>
  <si>
    <t>b</t>
  </si>
  <si>
    <t>玉米淀粉</t>
  </si>
  <si>
    <t>cs</t>
  </si>
  <si>
    <t>生猪</t>
  </si>
  <si>
    <r>
      <rPr>
        <sz val="12"/>
        <color theme="1"/>
        <rFont val="宋体"/>
        <charset val="134"/>
        <scheme val="minor"/>
      </rPr>
      <t>l</t>
    </r>
    <r>
      <rPr>
        <sz val="12"/>
        <color indexed="8"/>
        <rFont val="宋体"/>
        <charset val="134"/>
      </rPr>
      <t>h</t>
    </r>
  </si>
  <si>
    <t>玉米</t>
  </si>
  <si>
    <t>c</t>
  </si>
  <si>
    <t>豆粕</t>
  </si>
  <si>
    <t>m</t>
  </si>
  <si>
    <t>豆油</t>
  </si>
  <si>
    <t>y</t>
  </si>
  <si>
    <t>焦炭</t>
  </si>
  <si>
    <t>j</t>
  </si>
  <si>
    <t>线性低密度聚乙烯</t>
  </si>
  <si>
    <t>l</t>
  </si>
  <si>
    <t>棕榈油</t>
  </si>
  <si>
    <t>p</t>
  </si>
  <si>
    <t>聚氯乙烯(PVC)</t>
  </si>
  <si>
    <t>v</t>
  </si>
  <si>
    <t>细木工板</t>
  </si>
  <si>
    <t>BB</t>
  </si>
  <si>
    <t>500张/手</t>
  </si>
  <si>
    <t>0.05元/张</t>
  </si>
  <si>
    <t>纤维板</t>
  </si>
  <si>
    <t>FB</t>
  </si>
  <si>
    <t>10立方米/手</t>
  </si>
  <si>
    <t>0.5元/立方米</t>
  </si>
  <si>
    <t>焦煤</t>
  </si>
  <si>
    <t>JM</t>
  </si>
  <si>
    <t>铁矿石</t>
  </si>
  <si>
    <t>I</t>
  </si>
  <si>
    <t>粳米</t>
  </si>
  <si>
    <t>rr</t>
  </si>
  <si>
    <t>聚丙烯</t>
  </si>
  <si>
    <t>PP</t>
  </si>
  <si>
    <t>乙二醇</t>
  </si>
  <si>
    <t>eg</t>
  </si>
  <si>
    <t>苯乙烯</t>
  </si>
  <si>
    <r>
      <rPr>
        <sz val="12"/>
        <color theme="1"/>
        <rFont val="宋体"/>
        <charset val="134"/>
        <scheme val="minor"/>
      </rPr>
      <t>e</t>
    </r>
    <r>
      <rPr>
        <sz val="12"/>
        <color indexed="8"/>
        <rFont val="宋体"/>
        <charset val="134"/>
      </rPr>
      <t>b</t>
    </r>
  </si>
  <si>
    <t>液化石油气</t>
  </si>
  <si>
    <t>pg</t>
  </si>
  <si>
    <t>鸡蛋</t>
  </si>
  <si>
    <t>JD</t>
  </si>
  <si>
    <t>1元/500千克</t>
  </si>
  <si>
    <t>郑州商品交易所</t>
  </si>
  <si>
    <t>强麦</t>
  </si>
  <si>
    <t>WH</t>
  </si>
  <si>
    <t>晚籼稻</t>
  </si>
  <si>
    <t>LR</t>
  </si>
  <si>
    <t>早籼稻</t>
  </si>
  <si>
    <t>RI</t>
  </si>
  <si>
    <t>菜籽油</t>
  </si>
  <si>
    <t>OI</t>
  </si>
  <si>
    <t>普通小麦</t>
  </si>
  <si>
    <t>PM</t>
  </si>
  <si>
    <t>棉花</t>
  </si>
  <si>
    <t>CF</t>
  </si>
  <si>
    <t>棉纱</t>
  </si>
  <si>
    <t>CY</t>
  </si>
  <si>
    <t>白糖</t>
  </si>
  <si>
    <t>SR</t>
  </si>
  <si>
    <t>郑醇</t>
  </si>
  <si>
    <t>MA</t>
  </si>
  <si>
    <t>精对苯二甲酸(PTA)</t>
  </si>
  <si>
    <t>TA</t>
  </si>
  <si>
    <t>短纤</t>
  </si>
  <si>
    <t>PF</t>
  </si>
  <si>
    <t>玻璃</t>
  </si>
  <si>
    <t>FG</t>
  </si>
  <si>
    <t>油菜籽</t>
  </si>
  <si>
    <t>RS</t>
  </si>
  <si>
    <t>菜籽粕</t>
  </si>
  <si>
    <t>RM</t>
  </si>
  <si>
    <t>动力煤</t>
  </si>
  <si>
    <t>ZC</t>
  </si>
  <si>
    <t>硅铁</t>
  </si>
  <si>
    <t>SF</t>
  </si>
  <si>
    <t>锰硅</t>
  </si>
  <si>
    <t>SM</t>
  </si>
  <si>
    <t>鲜苹果</t>
  </si>
  <si>
    <t>AP</t>
  </si>
  <si>
    <t>花生</t>
  </si>
  <si>
    <t>PK</t>
  </si>
  <si>
    <t>红枣</t>
  </si>
  <si>
    <t xml:space="preserve">CJ </t>
  </si>
  <si>
    <t>粳稻</t>
  </si>
  <si>
    <t>JR</t>
  </si>
  <si>
    <t>纯碱</t>
  </si>
  <si>
    <t>SA</t>
  </si>
  <si>
    <t>尿素</t>
  </si>
  <si>
    <r>
      <rPr>
        <sz val="11"/>
        <color indexed="8"/>
        <rFont val="宋体"/>
        <charset val="134"/>
      </rPr>
      <t>U</t>
    </r>
    <r>
      <rPr>
        <sz val="11"/>
        <color indexed="8"/>
        <rFont val="宋体"/>
        <charset val="134"/>
      </rPr>
      <t>R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</si>
</sst>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9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" borderId="7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22" fillId="16" borderId="12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2" xfId="49" applyFont="1" applyFill="1" applyBorder="1" applyAlignment="1" applyProtection="1">
      <alignment horizontal="center" vertical="center" wrapText="1"/>
    </xf>
    <xf numFmtId="0" fontId="3" fillId="2" borderId="2" xfId="49" applyFont="1" applyFill="1" applyBorder="1" applyAlignment="1" applyProtection="1">
      <alignment horizontal="left" vertical="center"/>
    </xf>
    <xf numFmtId="0" fontId="3" fillId="2" borderId="2" xfId="49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49" applyFont="1" applyFill="1" applyBorder="1" applyAlignment="1" applyProtection="1">
      <alignment horizontal="left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9" fontId="4" fillId="3" borderId="2" xfId="49" applyNumberFormat="1" applyFont="1" applyFill="1" applyBorder="1" applyAlignment="1" applyProtection="1">
      <alignment horizontal="center" vertical="center" wrapText="1"/>
    </xf>
    <xf numFmtId="176" fontId="4" fillId="3" borderId="2" xfId="49" applyNumberFormat="1" applyFont="1" applyFill="1" applyBorder="1" applyAlignment="1" applyProtection="1">
      <alignment horizontal="center" vertical="center" wrapText="1"/>
    </xf>
    <xf numFmtId="0" fontId="4" fillId="3" borderId="2" xfId="49" applyFont="1" applyFill="1" applyBorder="1" applyAlignment="1" applyProtection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3" xfId="49" applyFont="1" applyFill="1" applyBorder="1" applyAlignment="1" applyProtection="1">
      <alignment horizontal="left" vertical="center"/>
    </xf>
    <xf numFmtId="0" fontId="4" fillId="0" borderId="3" xfId="49" applyFont="1" applyFill="1" applyBorder="1" applyAlignment="1" applyProtection="1">
      <alignment horizontal="center" vertical="center" wrapText="1"/>
    </xf>
    <xf numFmtId="9" fontId="4" fillId="3" borderId="3" xfId="49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vertical="center"/>
    </xf>
    <xf numFmtId="9" fontId="4" fillId="3" borderId="2" xfId="1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9" fontId="3" fillId="2" borderId="2" xfId="49" applyNumberFormat="1" applyFont="1" applyFill="1" applyBorder="1" applyAlignment="1" applyProtection="1">
      <alignment horizontal="center" vertical="center"/>
    </xf>
    <xf numFmtId="9" fontId="4" fillId="0" borderId="2" xfId="49" applyNumberFormat="1" applyFont="1" applyFill="1" applyBorder="1" applyAlignment="1" applyProtection="1">
      <alignment horizontal="center" vertical="center" wrapText="1"/>
    </xf>
    <xf numFmtId="9" fontId="4" fillId="0" borderId="3" xfId="49" applyNumberFormat="1" applyFont="1" applyFill="1" applyBorder="1" applyAlignment="1" applyProtection="1">
      <alignment horizontal="center" vertical="center" wrapText="1"/>
    </xf>
    <xf numFmtId="9" fontId="4" fillId="0" borderId="2" xfId="11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期货公司风险监管报表（征求建议稿）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tabSelected="1" workbookViewId="0">
      <selection activeCell="H17" sqref="H17"/>
    </sheetView>
  </sheetViews>
  <sheetFormatPr defaultColWidth="9" defaultRowHeight="13.5"/>
  <cols>
    <col min="6" max="6" width="7.375" customWidth="1"/>
    <col min="7" max="7" width="7.25" customWidth="1"/>
    <col min="8" max="9" width="7.125" customWidth="1"/>
  </cols>
  <sheetData>
    <row r="1" ht="25.5" spans="4:8">
      <c r="D1" s="1" t="s">
        <v>0</v>
      </c>
      <c r="E1" s="2"/>
      <c r="F1" s="2"/>
      <c r="G1" s="2"/>
      <c r="H1" s="2"/>
    </row>
    <row r="2" ht="14.25" customHeight="1" spans="1:12">
      <c r="A2" s="3" t="s">
        <v>1</v>
      </c>
      <c r="B2" s="4" t="s">
        <v>2</v>
      </c>
      <c r="C2" s="5" t="s">
        <v>3</v>
      </c>
      <c r="D2" s="3" t="s">
        <v>4</v>
      </c>
      <c r="E2" s="3" t="s">
        <v>5</v>
      </c>
      <c r="F2" s="5" t="s">
        <v>6</v>
      </c>
      <c r="G2" s="5"/>
      <c r="H2" s="5"/>
      <c r="I2" s="5" t="s">
        <v>7</v>
      </c>
      <c r="J2" s="5"/>
      <c r="K2" s="5"/>
      <c r="L2" s="5"/>
    </row>
    <row r="3" ht="14.25" spans="1:12">
      <c r="A3" s="3"/>
      <c r="B3" s="4"/>
      <c r="C3" s="5"/>
      <c r="D3" s="3"/>
      <c r="E3" s="3"/>
      <c r="F3" s="3" t="s">
        <v>8</v>
      </c>
      <c r="G3" s="5" t="s">
        <v>9</v>
      </c>
      <c r="H3" s="5" t="s">
        <v>10</v>
      </c>
      <c r="I3" s="5" t="s">
        <v>11</v>
      </c>
      <c r="J3" s="22" t="s">
        <v>12</v>
      </c>
      <c r="K3" s="22" t="s">
        <v>13</v>
      </c>
      <c r="L3" s="22" t="s">
        <v>14</v>
      </c>
    </row>
    <row r="4" ht="28.5" customHeight="1" spans="1:12">
      <c r="A4" s="6" t="s">
        <v>15</v>
      </c>
      <c r="B4" s="7" t="s">
        <v>16</v>
      </c>
      <c r="C4" s="8" t="s">
        <v>17</v>
      </c>
      <c r="D4" s="8" t="s">
        <v>18</v>
      </c>
      <c r="E4" s="8">
        <v>0.2</v>
      </c>
      <c r="F4" s="9">
        <v>0.1</v>
      </c>
      <c r="G4" s="9">
        <v>0.1</v>
      </c>
      <c r="H4" s="9">
        <v>0.1</v>
      </c>
      <c r="I4" s="9">
        <v>0.12</v>
      </c>
      <c r="J4" s="9" t="s">
        <v>19</v>
      </c>
      <c r="K4" s="9" t="s">
        <v>19</v>
      </c>
      <c r="L4" s="9" t="s">
        <v>19</v>
      </c>
    </row>
    <row r="5" ht="28.5" spans="1:12">
      <c r="A5" s="6"/>
      <c r="B5" s="7" t="s">
        <v>20</v>
      </c>
      <c r="C5" s="8" t="s">
        <v>21</v>
      </c>
      <c r="D5" s="8" t="s">
        <v>18</v>
      </c>
      <c r="E5" s="8">
        <v>0.2</v>
      </c>
      <c r="F5" s="9">
        <v>0.1</v>
      </c>
      <c r="G5" s="9">
        <v>0.1</v>
      </c>
      <c r="H5" s="9">
        <v>0.1</v>
      </c>
      <c r="I5" s="9">
        <v>0.12</v>
      </c>
      <c r="J5" s="9" t="s">
        <v>19</v>
      </c>
      <c r="K5" s="9" t="s">
        <v>19</v>
      </c>
      <c r="L5" s="9" t="s">
        <v>19</v>
      </c>
    </row>
    <row r="6" ht="28.5" spans="1:12">
      <c r="A6" s="6"/>
      <c r="B6" s="7" t="s">
        <v>22</v>
      </c>
      <c r="C6" s="8" t="s">
        <v>23</v>
      </c>
      <c r="D6" s="8" t="s">
        <v>24</v>
      </c>
      <c r="E6" s="8">
        <v>0.2</v>
      </c>
      <c r="F6" s="9">
        <v>0.1</v>
      </c>
      <c r="G6" s="9">
        <v>0.1</v>
      </c>
      <c r="H6" s="9">
        <v>0.1</v>
      </c>
      <c r="I6" s="9">
        <v>0.14</v>
      </c>
      <c r="J6" s="9" t="s">
        <v>19</v>
      </c>
      <c r="K6" s="9" t="s">
        <v>19</v>
      </c>
      <c r="L6" s="9" t="s">
        <v>19</v>
      </c>
    </row>
    <row r="7" ht="28.5" spans="1:12">
      <c r="A7" s="6"/>
      <c r="B7" s="7" t="s">
        <v>25</v>
      </c>
      <c r="C7" s="8" t="s">
        <v>26</v>
      </c>
      <c r="D7" s="8" t="s">
        <v>27</v>
      </c>
      <c r="E7" s="8">
        <v>0.005</v>
      </c>
      <c r="F7" s="10">
        <v>0.012</v>
      </c>
      <c r="G7" s="10">
        <v>0.012</v>
      </c>
      <c r="H7" s="10">
        <v>0.012</v>
      </c>
      <c r="I7" s="10">
        <v>0.012</v>
      </c>
      <c r="J7" s="9" t="s">
        <v>19</v>
      </c>
      <c r="K7" s="9" t="s">
        <v>19</v>
      </c>
      <c r="L7" s="9" t="s">
        <v>19</v>
      </c>
    </row>
    <row r="8" ht="28.5" spans="1:12">
      <c r="A8" s="6"/>
      <c r="B8" s="7" t="s">
        <v>28</v>
      </c>
      <c r="C8" s="8" t="s">
        <v>29</v>
      </c>
      <c r="D8" s="8" t="s">
        <v>30</v>
      </c>
      <c r="E8" s="8">
        <v>0.005</v>
      </c>
      <c r="F8" s="10">
        <v>0.005</v>
      </c>
      <c r="G8" s="10">
        <v>0.005</v>
      </c>
      <c r="H8" s="10">
        <v>0.005</v>
      </c>
      <c r="I8" s="10">
        <v>0.005</v>
      </c>
      <c r="J8" s="9" t="s">
        <v>19</v>
      </c>
      <c r="K8" s="9" t="s">
        <v>19</v>
      </c>
      <c r="L8" s="9" t="s">
        <v>19</v>
      </c>
    </row>
    <row r="9" ht="28.5" spans="1:12">
      <c r="A9" s="6"/>
      <c r="B9" s="7" t="s">
        <v>31</v>
      </c>
      <c r="C9" s="8" t="s">
        <v>32</v>
      </c>
      <c r="D9" s="8" t="s">
        <v>27</v>
      </c>
      <c r="E9" s="8">
        <v>0.005</v>
      </c>
      <c r="F9" s="10">
        <v>0.02</v>
      </c>
      <c r="G9" s="10">
        <v>0.02</v>
      </c>
      <c r="H9" s="10">
        <v>0.02</v>
      </c>
      <c r="I9" s="10">
        <v>0.02</v>
      </c>
      <c r="J9" s="9" t="s">
        <v>19</v>
      </c>
      <c r="K9" s="9" t="s">
        <v>19</v>
      </c>
      <c r="L9" s="9" t="s">
        <v>19</v>
      </c>
    </row>
    <row r="10" ht="14.25" customHeight="1" spans="1:12">
      <c r="A10" s="6" t="s">
        <v>33</v>
      </c>
      <c r="B10" s="11" t="s">
        <v>34</v>
      </c>
      <c r="C10" s="8" t="s">
        <v>35</v>
      </c>
      <c r="D10" s="8">
        <v>5</v>
      </c>
      <c r="E10" s="8">
        <v>10</v>
      </c>
      <c r="F10" s="9">
        <v>0.07</v>
      </c>
      <c r="G10" s="9">
        <f t="shared" ref="G10:G29" si="0">F10+3%</f>
        <v>0.1</v>
      </c>
      <c r="H10" s="9">
        <f>F10+5%</f>
        <v>0.12</v>
      </c>
      <c r="I10" s="9">
        <v>0.09</v>
      </c>
      <c r="J10" s="23">
        <f>G10+2%</f>
        <v>0.12</v>
      </c>
      <c r="K10" s="23">
        <f>H10+2%</f>
        <v>0.14</v>
      </c>
      <c r="L10" s="23">
        <f>K10</f>
        <v>0.14</v>
      </c>
    </row>
    <row r="11" ht="14.25" spans="1:12">
      <c r="A11" s="6"/>
      <c r="B11" s="11" t="s">
        <v>36</v>
      </c>
      <c r="C11" s="8" t="s">
        <v>37</v>
      </c>
      <c r="D11" s="8">
        <v>5</v>
      </c>
      <c r="E11" s="8">
        <v>5</v>
      </c>
      <c r="F11" s="9">
        <v>0.07</v>
      </c>
      <c r="G11" s="9">
        <f t="shared" si="0"/>
        <v>0.1</v>
      </c>
      <c r="H11" s="9">
        <f t="shared" ref="H11:H29" si="1">F11+5%</f>
        <v>0.12</v>
      </c>
      <c r="I11" s="9">
        <v>0.09</v>
      </c>
      <c r="J11" s="23">
        <f t="shared" ref="J11:K31" si="2">G11+2%</f>
        <v>0.12</v>
      </c>
      <c r="K11" s="23">
        <f t="shared" si="2"/>
        <v>0.14</v>
      </c>
      <c r="L11" s="23">
        <f t="shared" ref="L11:L51" si="3">K11</f>
        <v>0.14</v>
      </c>
    </row>
    <row r="12" ht="14.25" spans="1:12">
      <c r="A12" s="6"/>
      <c r="B12" s="11" t="s">
        <v>38</v>
      </c>
      <c r="C12" s="8" t="s">
        <v>39</v>
      </c>
      <c r="D12" s="8">
        <v>1</v>
      </c>
      <c r="E12" s="8">
        <v>10</v>
      </c>
      <c r="F12" s="9">
        <v>0.07</v>
      </c>
      <c r="G12" s="9">
        <f t="shared" si="0"/>
        <v>0.1</v>
      </c>
      <c r="H12" s="9">
        <f t="shared" si="1"/>
        <v>0.12</v>
      </c>
      <c r="I12" s="9">
        <v>0.09</v>
      </c>
      <c r="J12" s="23">
        <f t="shared" si="2"/>
        <v>0.12</v>
      </c>
      <c r="K12" s="23">
        <f t="shared" si="2"/>
        <v>0.14</v>
      </c>
      <c r="L12" s="23">
        <f t="shared" si="3"/>
        <v>0.14</v>
      </c>
    </row>
    <row r="13" ht="14.25" spans="1:12">
      <c r="A13" s="6"/>
      <c r="B13" s="11" t="s">
        <v>40</v>
      </c>
      <c r="C13" s="8" t="s">
        <v>41</v>
      </c>
      <c r="D13" s="8">
        <v>1</v>
      </c>
      <c r="E13" s="8">
        <v>10</v>
      </c>
      <c r="F13" s="9">
        <v>0.07</v>
      </c>
      <c r="G13" s="9">
        <f t="shared" si="0"/>
        <v>0.1</v>
      </c>
      <c r="H13" s="9">
        <f t="shared" si="1"/>
        <v>0.12</v>
      </c>
      <c r="I13" s="9">
        <v>0.09</v>
      </c>
      <c r="J13" s="23">
        <f t="shared" si="2"/>
        <v>0.12</v>
      </c>
      <c r="K13" s="23">
        <f t="shared" si="2"/>
        <v>0.14</v>
      </c>
      <c r="L13" s="23">
        <f t="shared" si="3"/>
        <v>0.14</v>
      </c>
    </row>
    <row r="14" ht="14.25" spans="1:12">
      <c r="A14" s="6"/>
      <c r="B14" s="11" t="s">
        <v>42</v>
      </c>
      <c r="C14" s="8" t="s">
        <v>43</v>
      </c>
      <c r="D14" s="8">
        <v>5</v>
      </c>
      <c r="E14" s="8">
        <v>5</v>
      </c>
      <c r="F14" s="9">
        <v>0.07</v>
      </c>
      <c r="G14" s="9">
        <f t="shared" si="0"/>
        <v>0.1</v>
      </c>
      <c r="H14" s="9">
        <f t="shared" si="1"/>
        <v>0.12</v>
      </c>
      <c r="I14" s="9">
        <v>0.09</v>
      </c>
      <c r="J14" s="23">
        <f t="shared" si="2"/>
        <v>0.12</v>
      </c>
      <c r="K14" s="23">
        <f t="shared" si="2"/>
        <v>0.14</v>
      </c>
      <c r="L14" s="23">
        <f t="shared" si="3"/>
        <v>0.14</v>
      </c>
    </row>
    <row r="15" ht="14.25" spans="1:12">
      <c r="A15" s="6"/>
      <c r="B15" s="11" t="s">
        <v>44</v>
      </c>
      <c r="C15" s="8" t="s">
        <v>45</v>
      </c>
      <c r="D15" s="8">
        <v>5</v>
      </c>
      <c r="E15" s="8">
        <v>5</v>
      </c>
      <c r="F15" s="9">
        <v>0.06</v>
      </c>
      <c r="G15" s="9">
        <f t="shared" si="0"/>
        <v>0.09</v>
      </c>
      <c r="H15" s="9">
        <f t="shared" si="1"/>
        <v>0.11</v>
      </c>
      <c r="I15" s="9">
        <v>0.08</v>
      </c>
      <c r="J15" s="23">
        <f t="shared" si="2"/>
        <v>0.11</v>
      </c>
      <c r="K15" s="23">
        <f t="shared" si="2"/>
        <v>0.13</v>
      </c>
      <c r="L15" s="23">
        <f t="shared" si="3"/>
        <v>0.13</v>
      </c>
    </row>
    <row r="16" ht="14.25" spans="1:12">
      <c r="A16" s="6"/>
      <c r="B16" s="11" t="s">
        <v>46</v>
      </c>
      <c r="C16" s="8" t="s">
        <v>47</v>
      </c>
      <c r="D16" s="8">
        <v>10</v>
      </c>
      <c r="E16" s="8">
        <v>5</v>
      </c>
      <c r="F16" s="9">
        <v>0.08</v>
      </c>
      <c r="G16" s="9">
        <f t="shared" si="0"/>
        <v>0.11</v>
      </c>
      <c r="H16" s="9">
        <f t="shared" si="1"/>
        <v>0.13</v>
      </c>
      <c r="I16" s="9">
        <v>0.1</v>
      </c>
      <c r="J16" s="23">
        <f t="shared" si="2"/>
        <v>0.13</v>
      </c>
      <c r="K16" s="23">
        <f t="shared" si="2"/>
        <v>0.15</v>
      </c>
      <c r="L16" s="23">
        <f t="shared" si="3"/>
        <v>0.15</v>
      </c>
    </row>
    <row r="17" ht="28.5" spans="1:12">
      <c r="A17" s="6"/>
      <c r="B17" s="11" t="s">
        <v>48</v>
      </c>
      <c r="C17" s="8" t="s">
        <v>49</v>
      </c>
      <c r="D17" s="8" t="s">
        <v>50</v>
      </c>
      <c r="E17" s="8" t="s">
        <v>51</v>
      </c>
      <c r="F17" s="9">
        <v>0.06</v>
      </c>
      <c r="G17" s="9">
        <f t="shared" si="0"/>
        <v>0.09</v>
      </c>
      <c r="H17" s="9">
        <f t="shared" si="1"/>
        <v>0.11</v>
      </c>
      <c r="I17" s="9">
        <v>0.08</v>
      </c>
      <c r="J17" s="23">
        <f t="shared" si="2"/>
        <v>0.11</v>
      </c>
      <c r="K17" s="23">
        <f t="shared" si="2"/>
        <v>0.13</v>
      </c>
      <c r="L17" s="23">
        <f t="shared" si="3"/>
        <v>0.13</v>
      </c>
    </row>
    <row r="18" ht="28.5" spans="1:12">
      <c r="A18" s="6"/>
      <c r="B18" s="11" t="s">
        <v>52</v>
      </c>
      <c r="C18" s="8" t="s">
        <v>53</v>
      </c>
      <c r="D18" s="8" t="s">
        <v>54</v>
      </c>
      <c r="E18" s="8" t="s">
        <v>55</v>
      </c>
      <c r="F18" s="9">
        <v>0.1</v>
      </c>
      <c r="G18" s="9">
        <f t="shared" si="0"/>
        <v>0.13</v>
      </c>
      <c r="H18" s="9">
        <f>F18+6%</f>
        <v>0.16</v>
      </c>
      <c r="I18" s="9">
        <v>0.12</v>
      </c>
      <c r="J18" s="23">
        <f t="shared" si="2"/>
        <v>0.15</v>
      </c>
      <c r="K18" s="23">
        <f>H18+3%</f>
        <v>0.19</v>
      </c>
      <c r="L18" s="23">
        <f t="shared" si="3"/>
        <v>0.19</v>
      </c>
    </row>
    <row r="19" ht="14.25" spans="1:12">
      <c r="A19" s="6"/>
      <c r="B19" s="11" t="s">
        <v>56</v>
      </c>
      <c r="C19" s="8" t="s">
        <v>57</v>
      </c>
      <c r="D19" s="8">
        <v>10</v>
      </c>
      <c r="E19" s="8">
        <v>1</v>
      </c>
      <c r="F19" s="9">
        <v>0.06</v>
      </c>
      <c r="G19" s="9">
        <f t="shared" si="0"/>
        <v>0.09</v>
      </c>
      <c r="H19" s="9">
        <f t="shared" si="1"/>
        <v>0.11</v>
      </c>
      <c r="I19" s="9">
        <v>0.08</v>
      </c>
      <c r="J19" s="23">
        <f t="shared" si="2"/>
        <v>0.11</v>
      </c>
      <c r="K19" s="23">
        <f>H19+3%</f>
        <v>0.14</v>
      </c>
      <c r="L19" s="23">
        <f t="shared" si="3"/>
        <v>0.14</v>
      </c>
    </row>
    <row r="20" ht="14.25" spans="1:12">
      <c r="A20" s="6"/>
      <c r="B20" s="11" t="s">
        <v>58</v>
      </c>
      <c r="C20" s="8" t="s">
        <v>59</v>
      </c>
      <c r="D20" s="8">
        <v>10</v>
      </c>
      <c r="E20" s="8">
        <v>1</v>
      </c>
      <c r="F20" s="9">
        <v>0.06</v>
      </c>
      <c r="G20" s="9">
        <f t="shared" si="0"/>
        <v>0.09</v>
      </c>
      <c r="H20" s="9">
        <f t="shared" si="1"/>
        <v>0.11</v>
      </c>
      <c r="I20" s="9">
        <v>0.08</v>
      </c>
      <c r="J20" s="23">
        <f t="shared" si="2"/>
        <v>0.11</v>
      </c>
      <c r="K20" s="23">
        <f t="shared" si="2"/>
        <v>0.13</v>
      </c>
      <c r="L20" s="23">
        <f t="shared" si="3"/>
        <v>0.13</v>
      </c>
    </row>
    <row r="21" ht="14.25" spans="1:12">
      <c r="A21" s="6"/>
      <c r="B21" s="11" t="s">
        <v>60</v>
      </c>
      <c r="C21" s="8" t="s">
        <v>61</v>
      </c>
      <c r="D21" s="8">
        <v>10</v>
      </c>
      <c r="E21" s="8">
        <v>1</v>
      </c>
      <c r="F21" s="9">
        <v>0.06</v>
      </c>
      <c r="G21" s="9">
        <f t="shared" si="0"/>
        <v>0.09</v>
      </c>
      <c r="H21" s="9">
        <f t="shared" si="1"/>
        <v>0.11</v>
      </c>
      <c r="I21" s="9">
        <v>0.08</v>
      </c>
      <c r="J21" s="23">
        <f t="shared" si="2"/>
        <v>0.11</v>
      </c>
      <c r="K21" s="23">
        <f t="shared" si="2"/>
        <v>0.13</v>
      </c>
      <c r="L21" s="23">
        <f t="shared" si="3"/>
        <v>0.13</v>
      </c>
    </row>
    <row r="22" ht="14.25" spans="1:12">
      <c r="A22" s="6"/>
      <c r="B22" s="11" t="s">
        <v>62</v>
      </c>
      <c r="C22" s="8" t="s">
        <v>63</v>
      </c>
      <c r="D22" s="8">
        <v>5</v>
      </c>
      <c r="E22" s="8">
        <v>5</v>
      </c>
      <c r="F22" s="9">
        <v>0.07</v>
      </c>
      <c r="G22" s="9">
        <f t="shared" si="0"/>
        <v>0.1</v>
      </c>
      <c r="H22" s="9">
        <f t="shared" si="1"/>
        <v>0.12</v>
      </c>
      <c r="I22" s="9">
        <v>0.09</v>
      </c>
      <c r="J22" s="23">
        <f t="shared" si="2"/>
        <v>0.12</v>
      </c>
      <c r="K22" s="23">
        <f t="shared" si="2"/>
        <v>0.14</v>
      </c>
      <c r="L22" s="23">
        <f t="shared" si="3"/>
        <v>0.14</v>
      </c>
    </row>
    <row r="23" ht="14.25" spans="1:12">
      <c r="A23" s="6"/>
      <c r="B23" s="11" t="s">
        <v>64</v>
      </c>
      <c r="C23" s="8" t="s">
        <v>65</v>
      </c>
      <c r="D23" s="8">
        <v>10</v>
      </c>
      <c r="E23" s="8">
        <v>2</v>
      </c>
      <c r="F23" s="9">
        <v>0.08</v>
      </c>
      <c r="G23" s="9">
        <f t="shared" si="0"/>
        <v>0.11</v>
      </c>
      <c r="H23" s="9">
        <f t="shared" si="1"/>
        <v>0.13</v>
      </c>
      <c r="I23" s="9">
        <v>0.1</v>
      </c>
      <c r="J23" s="23">
        <f t="shared" si="2"/>
        <v>0.13</v>
      </c>
      <c r="K23" s="23">
        <f t="shared" si="2"/>
        <v>0.15</v>
      </c>
      <c r="L23" s="23">
        <f t="shared" si="3"/>
        <v>0.15</v>
      </c>
    </row>
    <row r="24" ht="14.25" spans="1:12">
      <c r="A24" s="6"/>
      <c r="B24" s="11" t="s">
        <v>66</v>
      </c>
      <c r="C24" s="8" t="s">
        <v>67</v>
      </c>
      <c r="D24" s="8">
        <v>10</v>
      </c>
      <c r="E24" s="8">
        <v>2</v>
      </c>
      <c r="F24" s="9">
        <v>0.06</v>
      </c>
      <c r="G24" s="9">
        <f t="shared" si="0"/>
        <v>0.09</v>
      </c>
      <c r="H24" s="9">
        <f t="shared" si="1"/>
        <v>0.11</v>
      </c>
      <c r="I24" s="9">
        <v>0.08</v>
      </c>
      <c r="J24" s="23">
        <f t="shared" si="2"/>
        <v>0.11</v>
      </c>
      <c r="K24" s="23">
        <f t="shared" si="2"/>
        <v>0.13</v>
      </c>
      <c r="L24" s="23">
        <f t="shared" si="3"/>
        <v>0.13</v>
      </c>
    </row>
    <row r="25" ht="14.25" spans="1:12">
      <c r="A25" s="6"/>
      <c r="B25" s="11" t="s">
        <v>68</v>
      </c>
      <c r="C25" s="8" t="s">
        <v>69</v>
      </c>
      <c r="D25" s="8">
        <v>10</v>
      </c>
      <c r="E25" s="8">
        <v>1</v>
      </c>
      <c r="F25" s="9">
        <v>0.08</v>
      </c>
      <c r="G25" s="9">
        <f t="shared" si="0"/>
        <v>0.11</v>
      </c>
      <c r="H25" s="9">
        <f t="shared" si="1"/>
        <v>0.13</v>
      </c>
      <c r="I25" s="9">
        <v>0.1</v>
      </c>
      <c r="J25" s="23">
        <f t="shared" si="2"/>
        <v>0.13</v>
      </c>
      <c r="K25" s="23">
        <f t="shared" si="2"/>
        <v>0.15</v>
      </c>
      <c r="L25" s="23">
        <f t="shared" si="3"/>
        <v>0.15</v>
      </c>
    </row>
    <row r="26" ht="28.5" spans="1:12">
      <c r="A26" s="12" t="s">
        <v>70</v>
      </c>
      <c r="B26" s="11" t="s">
        <v>71</v>
      </c>
      <c r="C26" s="8" t="s">
        <v>72</v>
      </c>
      <c r="D26" s="8" t="s">
        <v>73</v>
      </c>
      <c r="E26" s="8">
        <v>0.1</v>
      </c>
      <c r="F26" s="9">
        <v>0.08</v>
      </c>
      <c r="G26" s="9">
        <f t="shared" si="0"/>
        <v>0.11</v>
      </c>
      <c r="H26" s="9">
        <f t="shared" si="1"/>
        <v>0.13</v>
      </c>
      <c r="I26" s="9">
        <v>0.1</v>
      </c>
      <c r="J26" s="23">
        <f t="shared" si="2"/>
        <v>0.13</v>
      </c>
      <c r="K26" s="23">
        <f t="shared" si="2"/>
        <v>0.15</v>
      </c>
      <c r="L26" s="23">
        <f t="shared" si="3"/>
        <v>0.15</v>
      </c>
    </row>
    <row r="27" ht="14.25" spans="1:12">
      <c r="A27" s="13"/>
      <c r="B27" s="11" t="s">
        <v>74</v>
      </c>
      <c r="C27" s="8" t="s">
        <v>75</v>
      </c>
      <c r="D27" s="8">
        <v>10</v>
      </c>
      <c r="E27" s="8">
        <v>1</v>
      </c>
      <c r="F27" s="9">
        <v>0.08</v>
      </c>
      <c r="G27" s="9">
        <f t="shared" si="0"/>
        <v>0.11</v>
      </c>
      <c r="H27" s="9">
        <f t="shared" si="1"/>
        <v>0.13</v>
      </c>
      <c r="I27" s="9">
        <v>0.1</v>
      </c>
      <c r="J27" s="23">
        <f t="shared" si="2"/>
        <v>0.13</v>
      </c>
      <c r="K27" s="23">
        <f t="shared" si="2"/>
        <v>0.15</v>
      </c>
      <c r="L27" s="23">
        <f t="shared" si="3"/>
        <v>0.15</v>
      </c>
    </row>
    <row r="28" ht="14.25" spans="1:12">
      <c r="A28" s="13"/>
      <c r="B28" s="11" t="s">
        <v>76</v>
      </c>
      <c r="C28" s="8" t="s">
        <v>77</v>
      </c>
      <c r="D28" s="8">
        <v>5</v>
      </c>
      <c r="E28" s="8">
        <v>10</v>
      </c>
      <c r="F28" s="9">
        <v>0.07</v>
      </c>
      <c r="G28" s="9">
        <f t="shared" si="0"/>
        <v>0.1</v>
      </c>
      <c r="H28" s="9">
        <f t="shared" si="1"/>
        <v>0.12</v>
      </c>
      <c r="I28" s="9">
        <v>0.09</v>
      </c>
      <c r="J28" s="23">
        <f t="shared" si="2"/>
        <v>0.12</v>
      </c>
      <c r="K28" s="23">
        <f t="shared" si="2"/>
        <v>0.14</v>
      </c>
      <c r="L28" s="23">
        <f t="shared" si="3"/>
        <v>0.14</v>
      </c>
    </row>
    <row r="29" ht="14.25" spans="1:12">
      <c r="A29" s="14"/>
      <c r="B29" s="11" t="s">
        <v>78</v>
      </c>
      <c r="C29" s="8" t="s">
        <v>79</v>
      </c>
      <c r="D29" s="8">
        <v>10</v>
      </c>
      <c r="E29" s="8">
        <v>5</v>
      </c>
      <c r="F29" s="9">
        <v>0.08</v>
      </c>
      <c r="G29" s="9">
        <f t="shared" si="0"/>
        <v>0.11</v>
      </c>
      <c r="H29" s="9">
        <f t="shared" si="1"/>
        <v>0.13</v>
      </c>
      <c r="I29" s="9">
        <v>0.1</v>
      </c>
      <c r="J29" s="23">
        <f t="shared" si="2"/>
        <v>0.13</v>
      </c>
      <c r="K29" s="23">
        <f t="shared" si="2"/>
        <v>0.15</v>
      </c>
      <c r="L29" s="23">
        <f t="shared" si="3"/>
        <v>0.15</v>
      </c>
    </row>
    <row r="30" ht="14.25" customHeight="1" spans="1:12">
      <c r="A30" s="6" t="s">
        <v>80</v>
      </c>
      <c r="B30" s="11" t="s">
        <v>81</v>
      </c>
      <c r="C30" s="8" t="s">
        <v>82</v>
      </c>
      <c r="D30" s="8">
        <v>10</v>
      </c>
      <c r="E30" s="8">
        <v>1</v>
      </c>
      <c r="F30" s="9">
        <v>0.08</v>
      </c>
      <c r="G30" s="9">
        <f>F30+0.03</f>
        <v>0.11</v>
      </c>
      <c r="H30" s="9">
        <f>G30+0.02</f>
        <v>0.13</v>
      </c>
      <c r="I30" s="9">
        <v>0.12</v>
      </c>
      <c r="J30" s="23">
        <f t="shared" si="2"/>
        <v>0.13</v>
      </c>
      <c r="K30" s="23">
        <f>H30+0.02</f>
        <v>0.15</v>
      </c>
      <c r="L30" s="23">
        <f t="shared" si="3"/>
        <v>0.15</v>
      </c>
    </row>
    <row r="31" ht="14.25" spans="1:12">
      <c r="A31" s="6"/>
      <c r="B31" s="11" t="s">
        <v>83</v>
      </c>
      <c r="C31" s="8" t="s">
        <v>84</v>
      </c>
      <c r="D31" s="8">
        <v>10</v>
      </c>
      <c r="E31" s="8">
        <v>1</v>
      </c>
      <c r="F31" s="9">
        <v>0.08</v>
      </c>
      <c r="G31" s="9">
        <f t="shared" ref="G31:G50" si="4">F31+0.03</f>
        <v>0.11</v>
      </c>
      <c r="H31" s="9">
        <f t="shared" ref="H31:H50" si="5">G31+0.02</f>
        <v>0.13</v>
      </c>
      <c r="I31" s="9">
        <v>0.09</v>
      </c>
      <c r="J31" s="23">
        <f t="shared" si="2"/>
        <v>0.13</v>
      </c>
      <c r="K31" s="23">
        <f t="shared" ref="K31:K51" si="6">H31+0.02</f>
        <v>0.15</v>
      </c>
      <c r="L31" s="23">
        <f t="shared" si="3"/>
        <v>0.15</v>
      </c>
    </row>
    <row r="32" ht="14.25" spans="1:12">
      <c r="A32" s="6"/>
      <c r="B32" s="11" t="s">
        <v>85</v>
      </c>
      <c r="C32" s="8" t="s">
        <v>86</v>
      </c>
      <c r="D32" s="8">
        <v>10</v>
      </c>
      <c r="E32" s="8">
        <v>1</v>
      </c>
      <c r="F32" s="9">
        <v>0.06</v>
      </c>
      <c r="G32" s="9">
        <f t="shared" si="4"/>
        <v>0.09</v>
      </c>
      <c r="H32" s="9">
        <f t="shared" si="5"/>
        <v>0.11</v>
      </c>
      <c r="I32" s="9">
        <v>0.07</v>
      </c>
      <c r="J32" s="23">
        <f t="shared" ref="J32:K73" si="7">G32+2%</f>
        <v>0.11</v>
      </c>
      <c r="K32" s="23">
        <f t="shared" si="6"/>
        <v>0.13</v>
      </c>
      <c r="L32" s="23">
        <f t="shared" si="3"/>
        <v>0.13</v>
      </c>
    </row>
    <row r="33" ht="14.25" spans="1:12">
      <c r="A33" s="6"/>
      <c r="B33" s="11" t="s">
        <v>87</v>
      </c>
      <c r="C33" s="8" t="s">
        <v>88</v>
      </c>
      <c r="D33" s="8">
        <v>16</v>
      </c>
      <c r="E33" s="8">
        <v>5</v>
      </c>
      <c r="F33" s="9">
        <v>0.08</v>
      </c>
      <c r="G33" s="9">
        <f t="shared" si="4"/>
        <v>0.11</v>
      </c>
      <c r="H33" s="9">
        <f t="shared" si="5"/>
        <v>0.13</v>
      </c>
      <c r="I33" s="9">
        <v>0.15</v>
      </c>
      <c r="J33" s="23">
        <v>0.15</v>
      </c>
      <c r="K33" s="23">
        <f t="shared" si="6"/>
        <v>0.15</v>
      </c>
      <c r="L33" s="23">
        <f t="shared" si="3"/>
        <v>0.15</v>
      </c>
    </row>
    <row r="34" ht="14.25" spans="1:12">
      <c r="A34" s="6"/>
      <c r="B34" s="11" t="s">
        <v>89</v>
      </c>
      <c r="C34" s="8" t="s">
        <v>90</v>
      </c>
      <c r="D34" s="8">
        <v>10</v>
      </c>
      <c r="E34" s="8">
        <v>1</v>
      </c>
      <c r="F34" s="9">
        <v>0.07</v>
      </c>
      <c r="G34" s="9">
        <f t="shared" si="4"/>
        <v>0.1</v>
      </c>
      <c r="H34" s="9">
        <f t="shared" si="5"/>
        <v>0.12</v>
      </c>
      <c r="I34" s="9">
        <v>0.11</v>
      </c>
      <c r="J34" s="23">
        <f t="shared" si="7"/>
        <v>0.12</v>
      </c>
      <c r="K34" s="23">
        <f t="shared" si="6"/>
        <v>0.14</v>
      </c>
      <c r="L34" s="23">
        <f t="shared" si="3"/>
        <v>0.14</v>
      </c>
    </row>
    <row r="35" ht="14.25" spans="1:12">
      <c r="A35" s="6"/>
      <c r="B35" s="11" t="s">
        <v>91</v>
      </c>
      <c r="C35" s="8" t="s">
        <v>92</v>
      </c>
      <c r="D35" s="8">
        <v>10</v>
      </c>
      <c r="E35" s="8">
        <v>1</v>
      </c>
      <c r="F35" s="9">
        <v>0.07</v>
      </c>
      <c r="G35" s="9">
        <f t="shared" si="4"/>
        <v>0.1</v>
      </c>
      <c r="H35" s="9">
        <f t="shared" si="5"/>
        <v>0.12</v>
      </c>
      <c r="I35" s="9">
        <v>0.08</v>
      </c>
      <c r="J35" s="23">
        <f t="shared" si="7"/>
        <v>0.12</v>
      </c>
      <c r="K35" s="23">
        <f t="shared" si="6"/>
        <v>0.14</v>
      </c>
      <c r="L35" s="23">
        <f t="shared" si="3"/>
        <v>0.14</v>
      </c>
    </row>
    <row r="36" ht="14.25" spans="1:12">
      <c r="A36" s="6"/>
      <c r="B36" s="11" t="s">
        <v>93</v>
      </c>
      <c r="C36" s="8" t="s">
        <v>94</v>
      </c>
      <c r="D36" s="8">
        <v>10</v>
      </c>
      <c r="E36" s="8">
        <v>2</v>
      </c>
      <c r="F36" s="9">
        <v>0.07</v>
      </c>
      <c r="G36" s="9">
        <f t="shared" si="4"/>
        <v>0.1</v>
      </c>
      <c r="H36" s="9">
        <f t="shared" si="5"/>
        <v>0.12</v>
      </c>
      <c r="I36" s="9">
        <v>0.08</v>
      </c>
      <c r="J36" s="23">
        <f t="shared" si="7"/>
        <v>0.12</v>
      </c>
      <c r="K36" s="23">
        <f t="shared" si="6"/>
        <v>0.14</v>
      </c>
      <c r="L36" s="23">
        <f t="shared" si="3"/>
        <v>0.14</v>
      </c>
    </row>
    <row r="37" ht="14.25" spans="1:12">
      <c r="A37" s="6"/>
      <c r="B37" s="11" t="s">
        <v>95</v>
      </c>
      <c r="C37" s="8" t="s">
        <v>96</v>
      </c>
      <c r="D37" s="8">
        <v>100</v>
      </c>
      <c r="E37" s="8">
        <v>0.5</v>
      </c>
      <c r="F37" s="9">
        <v>0.08</v>
      </c>
      <c r="G37" s="9">
        <f t="shared" si="4"/>
        <v>0.11</v>
      </c>
      <c r="H37" s="9">
        <f t="shared" si="5"/>
        <v>0.13</v>
      </c>
      <c r="I37" s="9">
        <v>0.11</v>
      </c>
      <c r="J37" s="23">
        <f t="shared" si="7"/>
        <v>0.13</v>
      </c>
      <c r="K37" s="23">
        <f t="shared" si="6"/>
        <v>0.15</v>
      </c>
      <c r="L37" s="23">
        <f t="shared" si="3"/>
        <v>0.15</v>
      </c>
    </row>
    <row r="38" ht="14.25" spans="1:12">
      <c r="A38" s="6"/>
      <c r="B38" s="11" t="s">
        <v>97</v>
      </c>
      <c r="C38" s="8" t="s">
        <v>98</v>
      </c>
      <c r="D38" s="8">
        <v>5</v>
      </c>
      <c r="E38" s="8">
        <v>5</v>
      </c>
      <c r="F38" s="9">
        <v>0.07</v>
      </c>
      <c r="G38" s="9">
        <f t="shared" si="4"/>
        <v>0.1</v>
      </c>
      <c r="H38" s="9">
        <f t="shared" si="5"/>
        <v>0.12</v>
      </c>
      <c r="I38" s="9">
        <v>0.08</v>
      </c>
      <c r="J38" s="23">
        <f t="shared" si="7"/>
        <v>0.12</v>
      </c>
      <c r="K38" s="23">
        <f t="shared" si="6"/>
        <v>0.14</v>
      </c>
      <c r="L38" s="23">
        <f t="shared" si="3"/>
        <v>0.14</v>
      </c>
    </row>
    <row r="39" ht="14.25" spans="1:12">
      <c r="A39" s="6"/>
      <c r="B39" s="11" t="s">
        <v>99</v>
      </c>
      <c r="C39" s="8" t="s">
        <v>100</v>
      </c>
      <c r="D39" s="8">
        <v>10</v>
      </c>
      <c r="E39" s="8">
        <v>2</v>
      </c>
      <c r="F39" s="9">
        <v>0.08</v>
      </c>
      <c r="G39" s="9">
        <f t="shared" si="4"/>
        <v>0.11</v>
      </c>
      <c r="H39" s="9">
        <f t="shared" si="5"/>
        <v>0.13</v>
      </c>
      <c r="I39" s="9">
        <v>0.1</v>
      </c>
      <c r="J39" s="23">
        <f t="shared" si="7"/>
        <v>0.13</v>
      </c>
      <c r="K39" s="23">
        <f t="shared" si="6"/>
        <v>0.15</v>
      </c>
      <c r="L39" s="23">
        <f t="shared" si="3"/>
        <v>0.15</v>
      </c>
    </row>
    <row r="40" ht="14.25" spans="1:12">
      <c r="A40" s="6"/>
      <c r="B40" s="11" t="s">
        <v>101</v>
      </c>
      <c r="C40" s="8" t="s">
        <v>102</v>
      </c>
      <c r="D40" s="8">
        <v>5</v>
      </c>
      <c r="E40" s="8">
        <v>5</v>
      </c>
      <c r="F40" s="9">
        <v>0.07</v>
      </c>
      <c r="G40" s="9">
        <f t="shared" si="4"/>
        <v>0.1</v>
      </c>
      <c r="H40" s="9">
        <f t="shared" si="5"/>
        <v>0.12</v>
      </c>
      <c r="I40" s="9">
        <v>0.08</v>
      </c>
      <c r="J40" s="23">
        <f t="shared" si="7"/>
        <v>0.12</v>
      </c>
      <c r="K40" s="23">
        <f t="shared" si="6"/>
        <v>0.14</v>
      </c>
      <c r="L40" s="23">
        <f t="shared" si="3"/>
        <v>0.14</v>
      </c>
    </row>
    <row r="41" ht="28.5" spans="1:12">
      <c r="A41" s="6"/>
      <c r="B41" s="11" t="s">
        <v>103</v>
      </c>
      <c r="C41" s="8" t="s">
        <v>104</v>
      </c>
      <c r="D41" s="8" t="s">
        <v>105</v>
      </c>
      <c r="E41" s="8" t="s">
        <v>106</v>
      </c>
      <c r="F41" s="9">
        <v>0.05</v>
      </c>
      <c r="G41" s="9">
        <f t="shared" si="4"/>
        <v>0.08</v>
      </c>
      <c r="H41" s="9">
        <f t="shared" si="5"/>
        <v>0.1</v>
      </c>
      <c r="I41" s="9">
        <v>0.4</v>
      </c>
      <c r="J41" s="23">
        <f t="shared" si="7"/>
        <v>0.1</v>
      </c>
      <c r="K41" s="23">
        <v>0.2</v>
      </c>
      <c r="L41" s="23">
        <f t="shared" si="3"/>
        <v>0.2</v>
      </c>
    </row>
    <row r="42" ht="28.5" spans="1:12">
      <c r="A42" s="6"/>
      <c r="B42" s="11" t="s">
        <v>107</v>
      </c>
      <c r="C42" s="8" t="s">
        <v>108</v>
      </c>
      <c r="D42" s="8" t="s">
        <v>109</v>
      </c>
      <c r="E42" s="8" t="s">
        <v>110</v>
      </c>
      <c r="F42" s="9">
        <v>0.05</v>
      </c>
      <c r="G42" s="9">
        <f t="shared" si="4"/>
        <v>0.08</v>
      </c>
      <c r="H42" s="9">
        <f t="shared" si="5"/>
        <v>0.1</v>
      </c>
      <c r="I42" s="9">
        <v>0.1</v>
      </c>
      <c r="J42" s="23">
        <f t="shared" si="7"/>
        <v>0.1</v>
      </c>
      <c r="K42" s="23">
        <f>H42+0.02</f>
        <v>0.12</v>
      </c>
      <c r="L42" s="23">
        <f t="shared" si="3"/>
        <v>0.12</v>
      </c>
    </row>
    <row r="43" ht="14.25" spans="1:12">
      <c r="A43" s="6"/>
      <c r="B43" s="11" t="s">
        <v>111</v>
      </c>
      <c r="C43" s="8" t="s">
        <v>112</v>
      </c>
      <c r="D43" s="8">
        <v>60</v>
      </c>
      <c r="E43" s="8">
        <v>0.5</v>
      </c>
      <c r="F43" s="9">
        <v>0.08</v>
      </c>
      <c r="G43" s="9">
        <f t="shared" si="4"/>
        <v>0.11</v>
      </c>
      <c r="H43" s="9">
        <f t="shared" si="5"/>
        <v>0.13</v>
      </c>
      <c r="I43" s="9">
        <v>0.09</v>
      </c>
      <c r="J43" s="23">
        <f t="shared" si="7"/>
        <v>0.13</v>
      </c>
      <c r="K43" s="23">
        <f t="shared" si="6"/>
        <v>0.15</v>
      </c>
      <c r="L43" s="23">
        <f t="shared" si="3"/>
        <v>0.15</v>
      </c>
    </row>
    <row r="44" ht="14.25" spans="1:12">
      <c r="A44" s="6"/>
      <c r="B44" s="11" t="s">
        <v>113</v>
      </c>
      <c r="C44" s="8" t="s">
        <v>114</v>
      </c>
      <c r="D44" s="8">
        <v>100</v>
      </c>
      <c r="E44" s="8">
        <v>0.5</v>
      </c>
      <c r="F44" s="9">
        <v>0.1</v>
      </c>
      <c r="G44" s="9">
        <f t="shared" si="4"/>
        <v>0.13</v>
      </c>
      <c r="H44" s="9">
        <f t="shared" si="5"/>
        <v>0.15</v>
      </c>
      <c r="I44" s="9">
        <v>0.12</v>
      </c>
      <c r="J44" s="23">
        <f t="shared" si="7"/>
        <v>0.15</v>
      </c>
      <c r="K44" s="23">
        <f t="shared" si="6"/>
        <v>0.17</v>
      </c>
      <c r="L44" s="23">
        <f t="shared" si="3"/>
        <v>0.17</v>
      </c>
    </row>
    <row r="45" ht="14.25" spans="1:12">
      <c r="A45" s="6"/>
      <c r="B45" s="15" t="s">
        <v>115</v>
      </c>
      <c r="C45" s="16" t="s">
        <v>116</v>
      </c>
      <c r="D45" s="16">
        <v>10</v>
      </c>
      <c r="E45" s="16">
        <v>1</v>
      </c>
      <c r="F45" s="17">
        <v>0.06</v>
      </c>
      <c r="G45" s="17">
        <f t="shared" si="4"/>
        <v>0.09</v>
      </c>
      <c r="H45" s="17">
        <f t="shared" si="5"/>
        <v>0.11</v>
      </c>
      <c r="I45" s="17">
        <v>0.07</v>
      </c>
      <c r="J45" s="24">
        <f>G45+2%</f>
        <v>0.11</v>
      </c>
      <c r="K45" s="24">
        <f t="shared" si="6"/>
        <v>0.13</v>
      </c>
      <c r="L45" s="24">
        <f t="shared" si="3"/>
        <v>0.13</v>
      </c>
    </row>
    <row r="46" ht="14.25" spans="1:12">
      <c r="A46" s="6"/>
      <c r="B46" s="11" t="s">
        <v>117</v>
      </c>
      <c r="C46" s="8" t="s">
        <v>118</v>
      </c>
      <c r="D46" s="8">
        <v>5</v>
      </c>
      <c r="E46" s="8">
        <v>1</v>
      </c>
      <c r="F46" s="9">
        <v>0.07</v>
      </c>
      <c r="G46" s="9">
        <f t="shared" si="4"/>
        <v>0.1</v>
      </c>
      <c r="H46" s="9">
        <f t="shared" si="5"/>
        <v>0.12</v>
      </c>
      <c r="I46" s="9">
        <v>0.08</v>
      </c>
      <c r="J46" s="23">
        <f t="shared" si="7"/>
        <v>0.12</v>
      </c>
      <c r="K46" s="23">
        <f t="shared" si="6"/>
        <v>0.14</v>
      </c>
      <c r="L46" s="23">
        <f t="shared" si="3"/>
        <v>0.14</v>
      </c>
    </row>
    <row r="47" ht="14.25" spans="1:12">
      <c r="A47" s="6"/>
      <c r="B47" s="11" t="s">
        <v>119</v>
      </c>
      <c r="C47" s="8" t="s">
        <v>120</v>
      </c>
      <c r="D47" s="8">
        <v>10</v>
      </c>
      <c r="E47" s="8">
        <v>1</v>
      </c>
      <c r="F47" s="9">
        <v>0.08</v>
      </c>
      <c r="G47" s="9">
        <f t="shared" si="4"/>
        <v>0.11</v>
      </c>
      <c r="H47" s="9">
        <f t="shared" si="5"/>
        <v>0.13</v>
      </c>
      <c r="I47" s="9">
        <v>0.11</v>
      </c>
      <c r="J47" s="23">
        <f>G47+2%</f>
        <v>0.13</v>
      </c>
      <c r="K47" s="23">
        <f t="shared" si="6"/>
        <v>0.15</v>
      </c>
      <c r="L47" s="23">
        <f t="shared" si="3"/>
        <v>0.15</v>
      </c>
    </row>
    <row r="48" ht="14.25" spans="1:12">
      <c r="A48" s="12"/>
      <c r="B48" s="18" t="s">
        <v>121</v>
      </c>
      <c r="C48" s="8" t="s">
        <v>122</v>
      </c>
      <c r="D48" s="8">
        <v>5</v>
      </c>
      <c r="E48" s="8">
        <v>1</v>
      </c>
      <c r="F48" s="9">
        <v>0.1</v>
      </c>
      <c r="G48" s="9">
        <f t="shared" si="4"/>
        <v>0.13</v>
      </c>
      <c r="H48" s="9">
        <f t="shared" si="5"/>
        <v>0.15</v>
      </c>
      <c r="I48" s="9">
        <v>0.12</v>
      </c>
      <c r="J48" s="23">
        <f>G48+2%</f>
        <v>0.15</v>
      </c>
      <c r="K48" s="23">
        <f t="shared" si="6"/>
        <v>0.17</v>
      </c>
      <c r="L48" s="23">
        <f t="shared" si="3"/>
        <v>0.17</v>
      </c>
    </row>
    <row r="49" ht="14.25" spans="1:12">
      <c r="A49" s="12"/>
      <c r="B49" s="18" t="s">
        <v>123</v>
      </c>
      <c r="C49" s="8" t="s">
        <v>124</v>
      </c>
      <c r="D49" s="8">
        <v>20</v>
      </c>
      <c r="E49" s="8">
        <v>1</v>
      </c>
      <c r="F49" s="9">
        <v>0.08</v>
      </c>
      <c r="G49" s="9">
        <f t="shared" si="4"/>
        <v>0.11</v>
      </c>
      <c r="H49" s="9">
        <f t="shared" si="5"/>
        <v>0.13</v>
      </c>
      <c r="I49" s="9">
        <v>0.11</v>
      </c>
      <c r="J49" s="23">
        <f>G49+2%</f>
        <v>0.13</v>
      </c>
      <c r="K49" s="23">
        <f t="shared" si="6"/>
        <v>0.15</v>
      </c>
      <c r="L49" s="23">
        <f t="shared" si="3"/>
        <v>0.15</v>
      </c>
    </row>
    <row r="50" ht="28.5" spans="1:12">
      <c r="A50" s="12"/>
      <c r="B50" s="15" t="s">
        <v>125</v>
      </c>
      <c r="C50" s="16" t="s">
        <v>126</v>
      </c>
      <c r="D50" s="16">
        <v>5</v>
      </c>
      <c r="E50" s="16" t="s">
        <v>127</v>
      </c>
      <c r="F50" s="17">
        <v>0.08</v>
      </c>
      <c r="G50" s="17">
        <f t="shared" si="4"/>
        <v>0.11</v>
      </c>
      <c r="H50" s="17">
        <f t="shared" si="5"/>
        <v>0.13</v>
      </c>
      <c r="I50" s="17">
        <v>0.09</v>
      </c>
      <c r="J50" s="24">
        <f t="shared" si="7"/>
        <v>0.13</v>
      </c>
      <c r="K50" s="24">
        <f t="shared" si="6"/>
        <v>0.15</v>
      </c>
      <c r="L50" s="24">
        <f t="shared" si="3"/>
        <v>0.15</v>
      </c>
    </row>
    <row r="51" ht="14.25" customHeight="1" spans="1:12">
      <c r="A51" s="12" t="s">
        <v>128</v>
      </c>
      <c r="B51" s="11" t="s">
        <v>129</v>
      </c>
      <c r="C51" s="8" t="s">
        <v>130</v>
      </c>
      <c r="D51" s="8">
        <v>20</v>
      </c>
      <c r="E51" s="8">
        <v>1</v>
      </c>
      <c r="F51" s="9">
        <v>0.07</v>
      </c>
      <c r="G51" s="19">
        <f>F51+3%</f>
        <v>0.1</v>
      </c>
      <c r="H51" s="19">
        <f>G51+3%</f>
        <v>0.13</v>
      </c>
      <c r="I51" s="9">
        <v>0.07</v>
      </c>
      <c r="J51" s="24">
        <f>G51+2%</f>
        <v>0.12</v>
      </c>
      <c r="K51" s="24">
        <f t="shared" si="6"/>
        <v>0.15</v>
      </c>
      <c r="L51" s="24">
        <f t="shared" si="3"/>
        <v>0.15</v>
      </c>
    </row>
    <row r="52" ht="14.25" spans="1:12">
      <c r="A52" s="13"/>
      <c r="B52" s="11" t="s">
        <v>131</v>
      </c>
      <c r="C52" s="8" t="s">
        <v>132</v>
      </c>
      <c r="D52" s="8">
        <v>20</v>
      </c>
      <c r="E52" s="8">
        <v>1</v>
      </c>
      <c r="F52" s="9">
        <v>0.05</v>
      </c>
      <c r="G52" s="19">
        <f t="shared" ref="G52:H73" si="8">F52+3%</f>
        <v>0.08</v>
      </c>
      <c r="H52" s="19">
        <f t="shared" si="8"/>
        <v>0.11</v>
      </c>
      <c r="I52" s="9">
        <v>0.06</v>
      </c>
      <c r="J52" s="23">
        <f t="shared" si="7"/>
        <v>0.1</v>
      </c>
      <c r="K52" s="25">
        <f t="shared" si="7"/>
        <v>0.13</v>
      </c>
      <c r="L52" s="25">
        <f t="shared" ref="L52:L73" si="9">K52</f>
        <v>0.13</v>
      </c>
    </row>
    <row r="53" ht="14.25" spans="1:12">
      <c r="A53" s="13"/>
      <c r="B53" s="11" t="s">
        <v>133</v>
      </c>
      <c r="C53" s="8" t="s">
        <v>134</v>
      </c>
      <c r="D53" s="8">
        <v>20</v>
      </c>
      <c r="E53" s="8">
        <v>1</v>
      </c>
      <c r="F53" s="9">
        <v>0.05</v>
      </c>
      <c r="G53" s="19">
        <f t="shared" si="8"/>
        <v>0.08</v>
      </c>
      <c r="H53" s="19">
        <f t="shared" si="8"/>
        <v>0.11</v>
      </c>
      <c r="I53" s="9">
        <v>0.06</v>
      </c>
      <c r="J53" s="23">
        <f t="shared" si="7"/>
        <v>0.1</v>
      </c>
      <c r="K53" s="25">
        <f t="shared" si="7"/>
        <v>0.13</v>
      </c>
      <c r="L53" s="25">
        <f t="shared" si="9"/>
        <v>0.13</v>
      </c>
    </row>
    <row r="54" ht="14.25" spans="1:12">
      <c r="A54" s="13"/>
      <c r="B54" s="11" t="s">
        <v>135</v>
      </c>
      <c r="C54" s="8" t="s">
        <v>136</v>
      </c>
      <c r="D54" s="8">
        <v>10</v>
      </c>
      <c r="E54" s="8">
        <v>1</v>
      </c>
      <c r="F54" s="9">
        <v>0.05</v>
      </c>
      <c r="G54" s="19">
        <f t="shared" si="8"/>
        <v>0.08</v>
      </c>
      <c r="H54" s="19">
        <f t="shared" si="8"/>
        <v>0.11</v>
      </c>
      <c r="I54" s="9">
        <v>0.06</v>
      </c>
      <c r="J54" s="23">
        <f t="shared" si="7"/>
        <v>0.1</v>
      </c>
      <c r="K54" s="25">
        <f t="shared" si="7"/>
        <v>0.13</v>
      </c>
      <c r="L54" s="25">
        <f t="shared" si="9"/>
        <v>0.13</v>
      </c>
    </row>
    <row r="55" ht="14.25" spans="1:12">
      <c r="A55" s="13"/>
      <c r="B55" s="11" t="s">
        <v>137</v>
      </c>
      <c r="C55" s="8" t="s">
        <v>138</v>
      </c>
      <c r="D55" s="8">
        <v>50</v>
      </c>
      <c r="E55" s="8">
        <v>1</v>
      </c>
      <c r="F55" s="9">
        <v>0.05</v>
      </c>
      <c r="G55" s="19">
        <f t="shared" si="8"/>
        <v>0.08</v>
      </c>
      <c r="H55" s="19">
        <f t="shared" si="8"/>
        <v>0.11</v>
      </c>
      <c r="I55" s="9">
        <v>0.06</v>
      </c>
      <c r="J55" s="23">
        <f t="shared" si="7"/>
        <v>0.1</v>
      </c>
      <c r="K55" s="25">
        <f t="shared" si="7"/>
        <v>0.13</v>
      </c>
      <c r="L55" s="25">
        <f t="shared" si="9"/>
        <v>0.13</v>
      </c>
    </row>
    <row r="56" ht="14.25" spans="1:12">
      <c r="A56" s="13"/>
      <c r="B56" s="11" t="s">
        <v>139</v>
      </c>
      <c r="C56" s="8" t="s">
        <v>140</v>
      </c>
      <c r="D56" s="8">
        <v>5</v>
      </c>
      <c r="E56" s="8">
        <v>5</v>
      </c>
      <c r="F56" s="9">
        <v>0.06</v>
      </c>
      <c r="G56" s="19">
        <f t="shared" si="8"/>
        <v>0.09</v>
      </c>
      <c r="H56" s="19">
        <f t="shared" si="8"/>
        <v>0.12</v>
      </c>
      <c r="I56" s="9">
        <v>0.07</v>
      </c>
      <c r="J56" s="23">
        <f t="shared" si="7"/>
        <v>0.11</v>
      </c>
      <c r="K56" s="25">
        <f t="shared" si="7"/>
        <v>0.14</v>
      </c>
      <c r="L56" s="25">
        <f t="shared" si="9"/>
        <v>0.14</v>
      </c>
    </row>
    <row r="57" ht="14.25" spans="1:12">
      <c r="A57" s="13"/>
      <c r="B57" s="11" t="s">
        <v>141</v>
      </c>
      <c r="C57" s="8" t="s">
        <v>142</v>
      </c>
      <c r="D57" s="8">
        <v>5</v>
      </c>
      <c r="E57" s="8">
        <v>5</v>
      </c>
      <c r="F57" s="9">
        <v>0.06</v>
      </c>
      <c r="G57" s="19">
        <f t="shared" si="8"/>
        <v>0.09</v>
      </c>
      <c r="H57" s="19">
        <f t="shared" si="8"/>
        <v>0.12</v>
      </c>
      <c r="I57" s="9">
        <v>0.07</v>
      </c>
      <c r="J57" s="23">
        <f t="shared" si="7"/>
        <v>0.11</v>
      </c>
      <c r="K57" s="25">
        <f t="shared" si="7"/>
        <v>0.14</v>
      </c>
      <c r="L57" s="25">
        <f t="shared" si="9"/>
        <v>0.14</v>
      </c>
    </row>
    <row r="58" ht="14.25" spans="1:12">
      <c r="A58" s="13"/>
      <c r="B58" s="11" t="s">
        <v>143</v>
      </c>
      <c r="C58" s="8" t="s">
        <v>144</v>
      </c>
      <c r="D58" s="8">
        <v>10</v>
      </c>
      <c r="E58" s="8">
        <v>1</v>
      </c>
      <c r="F58" s="9">
        <v>0.06</v>
      </c>
      <c r="G58" s="19">
        <f t="shared" si="8"/>
        <v>0.09</v>
      </c>
      <c r="H58" s="19">
        <f t="shared" si="8"/>
        <v>0.12</v>
      </c>
      <c r="I58" s="9">
        <v>0.07</v>
      </c>
      <c r="J58" s="23">
        <f t="shared" si="7"/>
        <v>0.11</v>
      </c>
      <c r="K58" s="25">
        <f t="shared" si="7"/>
        <v>0.14</v>
      </c>
      <c r="L58" s="25">
        <f t="shared" si="9"/>
        <v>0.14</v>
      </c>
    </row>
    <row r="59" ht="14.25" spans="1:12">
      <c r="A59" s="13"/>
      <c r="B59" s="20" t="s">
        <v>145</v>
      </c>
      <c r="C59" s="21" t="s">
        <v>146</v>
      </c>
      <c r="D59" s="8">
        <v>10</v>
      </c>
      <c r="E59" s="8">
        <v>1</v>
      </c>
      <c r="F59" s="9">
        <v>0.07</v>
      </c>
      <c r="G59" s="19">
        <f t="shared" si="8"/>
        <v>0.1</v>
      </c>
      <c r="H59" s="19">
        <f t="shared" si="8"/>
        <v>0.13</v>
      </c>
      <c r="I59" s="9">
        <v>0.08</v>
      </c>
      <c r="J59" s="23">
        <f t="shared" si="7"/>
        <v>0.12</v>
      </c>
      <c r="K59" s="25">
        <f t="shared" si="7"/>
        <v>0.15</v>
      </c>
      <c r="L59" s="25">
        <f t="shared" si="9"/>
        <v>0.15</v>
      </c>
    </row>
    <row r="60" ht="14.25" spans="1:12">
      <c r="A60" s="13"/>
      <c r="B60" s="11" t="s">
        <v>147</v>
      </c>
      <c r="C60" s="8" t="s">
        <v>148</v>
      </c>
      <c r="D60" s="8">
        <v>5</v>
      </c>
      <c r="E60" s="8">
        <v>2</v>
      </c>
      <c r="F60" s="9">
        <v>0.05</v>
      </c>
      <c r="G60" s="19">
        <f t="shared" si="8"/>
        <v>0.08</v>
      </c>
      <c r="H60" s="19">
        <f t="shared" si="8"/>
        <v>0.11</v>
      </c>
      <c r="I60" s="9">
        <v>0.06</v>
      </c>
      <c r="J60" s="23">
        <f t="shared" si="7"/>
        <v>0.1</v>
      </c>
      <c r="K60" s="25">
        <f t="shared" si="7"/>
        <v>0.13</v>
      </c>
      <c r="L60" s="25">
        <f t="shared" si="9"/>
        <v>0.13</v>
      </c>
    </row>
    <row r="61" ht="14.25" spans="1:12">
      <c r="A61" s="13"/>
      <c r="B61" s="11" t="s">
        <v>149</v>
      </c>
      <c r="C61" s="8" t="s">
        <v>150</v>
      </c>
      <c r="D61" s="8">
        <v>5</v>
      </c>
      <c r="E61" s="8">
        <v>2</v>
      </c>
      <c r="F61" s="9">
        <v>0.06</v>
      </c>
      <c r="G61" s="19">
        <f t="shared" si="8"/>
        <v>0.09</v>
      </c>
      <c r="H61" s="19">
        <f t="shared" si="8"/>
        <v>0.12</v>
      </c>
      <c r="I61" s="9">
        <v>0.07</v>
      </c>
      <c r="J61" s="23">
        <f t="shared" si="7"/>
        <v>0.11</v>
      </c>
      <c r="K61" s="25">
        <f t="shared" si="7"/>
        <v>0.14</v>
      </c>
      <c r="L61" s="25">
        <f t="shared" si="9"/>
        <v>0.14</v>
      </c>
    </row>
    <row r="62" ht="14.25" spans="1:12">
      <c r="A62" s="13"/>
      <c r="B62" s="11" t="s">
        <v>151</v>
      </c>
      <c r="C62" s="8" t="s">
        <v>152</v>
      </c>
      <c r="D62" s="8">
        <v>20</v>
      </c>
      <c r="E62" s="8">
        <v>1</v>
      </c>
      <c r="F62" s="9">
        <v>0.06</v>
      </c>
      <c r="G62" s="19">
        <f t="shared" si="8"/>
        <v>0.09</v>
      </c>
      <c r="H62" s="19">
        <f t="shared" si="8"/>
        <v>0.12</v>
      </c>
      <c r="I62" s="9">
        <v>0.07</v>
      </c>
      <c r="J62" s="23">
        <f t="shared" si="7"/>
        <v>0.11</v>
      </c>
      <c r="K62" s="25">
        <f t="shared" si="7"/>
        <v>0.14</v>
      </c>
      <c r="L62" s="25">
        <f t="shared" si="9"/>
        <v>0.14</v>
      </c>
    </row>
    <row r="63" ht="14.25" spans="1:12">
      <c r="A63" s="13"/>
      <c r="B63" s="11" t="s">
        <v>153</v>
      </c>
      <c r="C63" s="8" t="s">
        <v>154</v>
      </c>
      <c r="D63" s="8">
        <v>10</v>
      </c>
      <c r="E63" s="8">
        <v>1</v>
      </c>
      <c r="F63" s="9">
        <v>0.1</v>
      </c>
      <c r="G63" s="19">
        <f t="shared" si="8"/>
        <v>0.13</v>
      </c>
      <c r="H63" s="19">
        <f t="shared" si="8"/>
        <v>0.16</v>
      </c>
      <c r="I63" s="9">
        <v>0.2</v>
      </c>
      <c r="J63" s="23">
        <f t="shared" si="7"/>
        <v>0.15</v>
      </c>
      <c r="K63" s="25">
        <v>0.2</v>
      </c>
      <c r="L63" s="25">
        <f t="shared" si="9"/>
        <v>0.2</v>
      </c>
    </row>
    <row r="64" ht="14.25" spans="1:12">
      <c r="A64" s="13"/>
      <c r="B64" s="11" t="s">
        <v>155</v>
      </c>
      <c r="C64" s="8" t="s">
        <v>156</v>
      </c>
      <c r="D64" s="8">
        <v>10</v>
      </c>
      <c r="E64" s="8">
        <v>1</v>
      </c>
      <c r="F64" s="9">
        <v>0.05</v>
      </c>
      <c r="G64" s="19">
        <f t="shared" si="8"/>
        <v>0.08</v>
      </c>
      <c r="H64" s="19">
        <f t="shared" si="8"/>
        <v>0.11</v>
      </c>
      <c r="I64" s="9">
        <v>0.06</v>
      </c>
      <c r="J64" s="23">
        <f t="shared" si="7"/>
        <v>0.1</v>
      </c>
      <c r="K64" s="25">
        <f t="shared" si="7"/>
        <v>0.13</v>
      </c>
      <c r="L64" s="25">
        <f t="shared" si="9"/>
        <v>0.13</v>
      </c>
    </row>
    <row r="65" ht="14.25" spans="1:12">
      <c r="A65" s="13"/>
      <c r="B65" s="11" t="s">
        <v>157</v>
      </c>
      <c r="C65" s="8" t="s">
        <v>158</v>
      </c>
      <c r="D65" s="8">
        <v>100</v>
      </c>
      <c r="E65" s="8">
        <v>0.2</v>
      </c>
      <c r="F65" s="9">
        <v>0.08</v>
      </c>
      <c r="G65" s="19">
        <f t="shared" si="8"/>
        <v>0.11</v>
      </c>
      <c r="H65" s="19">
        <f t="shared" si="8"/>
        <v>0.14</v>
      </c>
      <c r="I65" s="9">
        <v>0.12</v>
      </c>
      <c r="J65" s="23">
        <f t="shared" si="7"/>
        <v>0.13</v>
      </c>
      <c r="K65" s="25">
        <f t="shared" si="7"/>
        <v>0.16</v>
      </c>
      <c r="L65" s="25">
        <f t="shared" si="9"/>
        <v>0.16</v>
      </c>
    </row>
    <row r="66" ht="14.25" spans="1:12">
      <c r="A66" s="13"/>
      <c r="B66" s="11" t="s">
        <v>159</v>
      </c>
      <c r="C66" s="8" t="s">
        <v>160</v>
      </c>
      <c r="D66" s="8">
        <v>5</v>
      </c>
      <c r="E66" s="8">
        <v>2</v>
      </c>
      <c r="F66" s="9">
        <v>0.06</v>
      </c>
      <c r="G66" s="19">
        <f t="shared" si="8"/>
        <v>0.09</v>
      </c>
      <c r="H66" s="19">
        <f t="shared" si="8"/>
        <v>0.12</v>
      </c>
      <c r="I66" s="9">
        <v>0.07</v>
      </c>
      <c r="J66" s="23">
        <f t="shared" si="7"/>
        <v>0.11</v>
      </c>
      <c r="K66" s="25">
        <f t="shared" si="7"/>
        <v>0.14</v>
      </c>
      <c r="L66" s="25">
        <f t="shared" si="9"/>
        <v>0.14</v>
      </c>
    </row>
    <row r="67" ht="14.25" spans="1:12">
      <c r="A67" s="13"/>
      <c r="B67" s="11" t="s">
        <v>161</v>
      </c>
      <c r="C67" s="8" t="s">
        <v>162</v>
      </c>
      <c r="D67" s="8">
        <v>5</v>
      </c>
      <c r="E67" s="8">
        <v>2</v>
      </c>
      <c r="F67" s="9">
        <v>0.06</v>
      </c>
      <c r="G67" s="19">
        <f t="shared" si="8"/>
        <v>0.09</v>
      </c>
      <c r="H67" s="19">
        <f t="shared" si="8"/>
        <v>0.12</v>
      </c>
      <c r="I67" s="9">
        <v>0.07</v>
      </c>
      <c r="J67" s="23">
        <f t="shared" si="7"/>
        <v>0.11</v>
      </c>
      <c r="K67" s="25">
        <f t="shared" si="7"/>
        <v>0.14</v>
      </c>
      <c r="L67" s="25">
        <f t="shared" si="9"/>
        <v>0.14</v>
      </c>
    </row>
    <row r="68" ht="14.25" spans="1:12">
      <c r="A68" s="13"/>
      <c r="B68" s="11" t="s">
        <v>163</v>
      </c>
      <c r="C68" s="8" t="s">
        <v>164</v>
      </c>
      <c r="D68" s="8">
        <v>10</v>
      </c>
      <c r="E68" s="8">
        <v>1</v>
      </c>
      <c r="F68" s="9">
        <v>0.06</v>
      </c>
      <c r="G68" s="19">
        <f>F68+3%</f>
        <v>0.09</v>
      </c>
      <c r="H68" s="19">
        <f t="shared" si="8"/>
        <v>0.12</v>
      </c>
      <c r="I68" s="9">
        <v>0.08</v>
      </c>
      <c r="J68" s="23">
        <f t="shared" si="7"/>
        <v>0.11</v>
      </c>
      <c r="K68" s="25">
        <f t="shared" si="7"/>
        <v>0.14</v>
      </c>
      <c r="L68" s="25">
        <f t="shared" si="9"/>
        <v>0.14</v>
      </c>
    </row>
    <row r="69" ht="14.25" spans="1:12">
      <c r="A69" s="13"/>
      <c r="B69" s="11" t="s">
        <v>165</v>
      </c>
      <c r="C69" s="8" t="s">
        <v>166</v>
      </c>
      <c r="D69" s="8">
        <v>5</v>
      </c>
      <c r="E69" s="8">
        <v>2</v>
      </c>
      <c r="F69" s="9">
        <v>0.07</v>
      </c>
      <c r="G69" s="19">
        <f>F69+3%</f>
        <v>0.1</v>
      </c>
      <c r="H69" s="19">
        <f t="shared" si="8"/>
        <v>0.13</v>
      </c>
      <c r="I69" s="9">
        <v>0.08</v>
      </c>
      <c r="J69" s="23">
        <f t="shared" si="7"/>
        <v>0.12</v>
      </c>
      <c r="K69" s="25">
        <f t="shared" si="7"/>
        <v>0.15</v>
      </c>
      <c r="L69" s="25">
        <f t="shared" si="9"/>
        <v>0.15</v>
      </c>
    </row>
    <row r="70" ht="14.25" spans="1:12">
      <c r="A70" s="13"/>
      <c r="B70" s="11" t="s">
        <v>167</v>
      </c>
      <c r="C70" s="8" t="s">
        <v>168</v>
      </c>
      <c r="D70" s="8">
        <v>5</v>
      </c>
      <c r="E70" s="8">
        <v>5</v>
      </c>
      <c r="F70" s="9">
        <v>0.05</v>
      </c>
      <c r="G70" s="19">
        <f>F70+3%</f>
        <v>0.08</v>
      </c>
      <c r="H70" s="19">
        <f t="shared" si="8"/>
        <v>0.11</v>
      </c>
      <c r="I70" s="9">
        <v>0.07</v>
      </c>
      <c r="J70" s="23">
        <f t="shared" si="7"/>
        <v>0.1</v>
      </c>
      <c r="K70" s="25">
        <f t="shared" si="7"/>
        <v>0.13</v>
      </c>
      <c r="L70" s="25">
        <f t="shared" si="9"/>
        <v>0.13</v>
      </c>
    </row>
    <row r="71" ht="14.25" spans="1:12">
      <c r="A71" s="13"/>
      <c r="B71" s="11" t="s">
        <v>169</v>
      </c>
      <c r="C71" s="8" t="s">
        <v>170</v>
      </c>
      <c r="D71" s="8">
        <v>20</v>
      </c>
      <c r="E71" s="8">
        <v>1</v>
      </c>
      <c r="F71" s="9">
        <v>0.05</v>
      </c>
      <c r="G71" s="19">
        <f t="shared" si="8"/>
        <v>0.08</v>
      </c>
      <c r="H71" s="19">
        <f t="shared" si="8"/>
        <v>0.11</v>
      </c>
      <c r="I71" s="9">
        <v>0.06</v>
      </c>
      <c r="J71" s="23">
        <f t="shared" si="7"/>
        <v>0.1</v>
      </c>
      <c r="K71" s="25">
        <f t="shared" si="7"/>
        <v>0.13</v>
      </c>
      <c r="L71" s="25">
        <f t="shared" si="9"/>
        <v>0.13</v>
      </c>
    </row>
    <row r="72" ht="14.25" spans="1:12">
      <c r="A72" s="13"/>
      <c r="B72" s="11" t="s">
        <v>171</v>
      </c>
      <c r="C72" s="8" t="s">
        <v>172</v>
      </c>
      <c r="D72" s="8">
        <v>20</v>
      </c>
      <c r="E72" s="8">
        <v>1</v>
      </c>
      <c r="F72" s="9">
        <v>0.06</v>
      </c>
      <c r="G72" s="19">
        <f t="shared" si="8"/>
        <v>0.09</v>
      </c>
      <c r="H72" s="19">
        <f t="shared" si="8"/>
        <v>0.12</v>
      </c>
      <c r="I72" s="9">
        <v>0.07</v>
      </c>
      <c r="J72" s="23">
        <f t="shared" si="7"/>
        <v>0.11</v>
      </c>
      <c r="K72" s="25">
        <f t="shared" si="7"/>
        <v>0.14</v>
      </c>
      <c r="L72" s="25">
        <f t="shared" si="9"/>
        <v>0.14</v>
      </c>
    </row>
    <row r="73" ht="14.25" spans="1:12">
      <c r="A73" s="14"/>
      <c r="B73" s="26" t="s">
        <v>173</v>
      </c>
      <c r="C73" s="27" t="s">
        <v>174</v>
      </c>
      <c r="D73" s="28">
        <v>20</v>
      </c>
      <c r="E73" s="28">
        <v>1</v>
      </c>
      <c r="F73" s="29">
        <v>0.06</v>
      </c>
      <c r="G73" s="29">
        <f t="shared" si="8"/>
        <v>0.09</v>
      </c>
      <c r="H73" s="29">
        <f t="shared" si="8"/>
        <v>0.12</v>
      </c>
      <c r="I73" s="9">
        <v>0.07</v>
      </c>
      <c r="J73" s="23">
        <f t="shared" si="7"/>
        <v>0.11</v>
      </c>
      <c r="K73" s="29">
        <f t="shared" si="7"/>
        <v>0.14</v>
      </c>
      <c r="L73" s="29">
        <f t="shared" si="9"/>
        <v>0.14</v>
      </c>
    </row>
  </sheetData>
  <mergeCells count="13">
    <mergeCell ref="D1:H1"/>
    <mergeCell ref="F2:H2"/>
    <mergeCell ref="I2:L2"/>
    <mergeCell ref="A2:A3"/>
    <mergeCell ref="A4:A9"/>
    <mergeCell ref="A10:A25"/>
    <mergeCell ref="A26:A29"/>
    <mergeCell ref="A30:A50"/>
    <mergeCell ref="A51:A73"/>
    <mergeCell ref="B2:B3"/>
    <mergeCell ref="C2:C3"/>
    <mergeCell ref="D2:D3"/>
    <mergeCell ref="E2:E3"/>
  </mergeCell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li.yi</cp:lastModifiedBy>
  <dcterms:created xsi:type="dcterms:W3CDTF">2006-09-16T00:00:00Z</dcterms:created>
  <dcterms:modified xsi:type="dcterms:W3CDTF">2021-05-18T01:27:19Z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